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MŠ Závodu míru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<sst xmlns="http://schemas.openxmlformats.org/spreadsheetml/2006/main" count="69" uniqueCount="66">
  <si>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 xml:space="preserve">Organizace: Mateřská škola Nejdek, Závodu míru, příspěvková organizace, </t>
  </si>
  <si>
    <t xml:space="preserve">                    Závodu míru 1247, 362 21 Nejdek, IČ : 73728 977</t>
  </si>
  <si>
    <t>v tis. Kč</t>
  </si>
  <si>
    <t>rozpočet</t>
  </si>
  <si>
    <t>schválený</t>
  </si>
  <si>
    <t>upravený</t>
  </si>
  <si>
    <t>celkem</t>
  </si>
  <si>
    <t>skutečnost</t>
  </si>
  <si>
    <t>%</t>
  </si>
  <si>
    <t>1. změna</t>
  </si>
  <si>
    <t>2. změna</t>
  </si>
  <si>
    <t>3. změna</t>
  </si>
  <si>
    <t>po změnách</t>
  </si>
  <si>
    <t>Výdaje celkem:</t>
  </si>
  <si>
    <t>z toho:</t>
  </si>
  <si>
    <t>potraviny</t>
  </si>
  <si>
    <t>energie</t>
  </si>
  <si>
    <t>z toho: el.energie</t>
  </si>
  <si>
    <t xml:space="preserve">           teplo</t>
  </si>
  <si>
    <t xml:space="preserve">           plyn</t>
  </si>
  <si>
    <t xml:space="preserve">           voda</t>
  </si>
  <si>
    <t>opravy a údržba</t>
  </si>
  <si>
    <t>odpisy</t>
  </si>
  <si>
    <t>mzdy a související odvody KÚKK</t>
  </si>
  <si>
    <t>ostatní náklady</t>
  </si>
  <si>
    <t>z toho: spotřeba materiálu</t>
  </si>
  <si>
    <t xml:space="preserve">           cestovné</t>
  </si>
  <si>
    <t xml:space="preserve">           náklady na reprezentaci </t>
  </si>
  <si>
    <t xml:space="preserve">           ostatní služby </t>
  </si>
  <si>
    <t xml:space="preserve">           nákup DDHM</t>
  </si>
  <si>
    <r>
      <t xml:space="preserve">        </t>
    </r>
    <r>
      <rPr>
        <i/>
        <sz val="10"/>
        <rFont val="Arial CE"/>
        <family val="2"/>
      </rPr>
      <t>ostatní náklady</t>
    </r>
  </si>
  <si>
    <t xml:space="preserve">          mzdy+odvody</t>
  </si>
  <si>
    <t xml:space="preserve">           ONIV</t>
  </si>
  <si>
    <t>Příjmy celkem:</t>
  </si>
  <si>
    <t>příjmy za stravné</t>
  </si>
  <si>
    <t>služby</t>
  </si>
  <si>
    <t>z toho: úplata za vzdělávání (ŠD,MŠ,DDM)</t>
  </si>
  <si>
    <t xml:space="preserve">             ostatní služby </t>
  </si>
  <si>
    <t xml:space="preserve"> </t>
  </si>
  <si>
    <t xml:space="preserve">použití fondů </t>
  </si>
  <si>
    <t>z toho: fond odměn</t>
  </si>
  <si>
    <t xml:space="preserve">             rezervní fond-rozvoj organizace</t>
  </si>
  <si>
    <t xml:space="preserve">             rezervní fond-převod do FI</t>
  </si>
  <si>
    <t xml:space="preserve">             investiční fond</t>
  </si>
  <si>
    <t>provozní příspěvky</t>
  </si>
  <si>
    <t>z toho: příspěvky na provoz od zřizovatele</t>
  </si>
  <si>
    <t xml:space="preserve">             příspěvky na odpisy</t>
  </si>
  <si>
    <t xml:space="preserve">             příspěvky od KÚ</t>
  </si>
  <si>
    <t xml:space="preserve">            KÚKK</t>
  </si>
  <si>
    <t>Hospodářský výsledek</t>
  </si>
  <si>
    <t>Fondy</t>
  </si>
  <si>
    <t xml:space="preserve">počáteční stav </t>
  </si>
  <si>
    <t>příděl z HV (pokrytí ztráty)</t>
  </si>
  <si>
    <t>schválené čerpání</t>
  </si>
  <si>
    <t>Čerpání – 1.změna</t>
  </si>
  <si>
    <t>Čerpání – 2.změna</t>
  </si>
  <si>
    <t xml:space="preserve">konečný stav </t>
  </si>
  <si>
    <t>fond odměn</t>
  </si>
  <si>
    <t xml:space="preserve">rezervní fond </t>
  </si>
  <si>
    <t>investiční fond-převod z RF</t>
  </si>
  <si>
    <t xml:space="preserve">Zpracovala : Renata  Donátová </t>
  </si>
  <si>
    <t xml:space="preserve">Schválila :          Mgr. Martina Hašková </t>
  </si>
  <si>
    <t xml:space="preserve">                ředitelka příspěvkové organizace </t>
  </si>
  <si>
    <t xml:space="preserve"> 1. změna finančního plánu na rok 2022</t>
  </si>
  <si>
    <t>V Nejdku dne :  11.07.2022</t>
  </si>
  <si>
    <t xml:space="preserve">K 1.změně finančního plánu dochází  z důvodu navýšení oprávek o 4.tisíce (zařazení zahradních herních modulů v celkové hodnotě 329.357,16 Kč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</si>
</sst>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29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13" borderId="10" xfId="0" applyFont="1" applyFill="1" applyBorder="1" applyAlignment="1">
      <alignment/>
    </xf>
    <xf numFmtId="0" fontId="21" fillId="13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10" borderId="17" xfId="0" applyFont="1" applyFill="1" applyBorder="1" applyAlignment="1">
      <alignment/>
    </xf>
    <xf numFmtId="0" fontId="24" fillId="10" borderId="16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10" borderId="0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10" borderId="20" xfId="0" applyFont="1" applyFill="1" applyBorder="1" applyAlignment="1">
      <alignment/>
    </xf>
    <xf numFmtId="0" fontId="24" fillId="10" borderId="19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10" borderId="24" xfId="0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1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23" fillId="10" borderId="25" xfId="0" applyFont="1" applyFill="1" applyBorder="1" applyAlignment="1">
      <alignment/>
    </xf>
    <xf numFmtId="0" fontId="24" fillId="0" borderId="26" xfId="0" applyFont="1" applyBorder="1" applyAlignment="1">
      <alignment horizontal="left"/>
    </xf>
    <xf numFmtId="0" fontId="24" fillId="10" borderId="26" xfId="0" applyFont="1" applyFill="1" applyBorder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13" borderId="10" xfId="0" applyFont="1" applyFill="1" applyBorder="1" applyAlignment="1">
      <alignment/>
    </xf>
    <xf numFmtId="0" fontId="20" fillId="1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6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6" xfId="0" applyFont="1" applyBorder="1" applyAlignment="1">
      <alignment/>
    </xf>
    <xf numFmtId="0" fontId="24" fillId="1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40">
      <selection activeCell="A68" sqref="A68"/>
    </sheetView>
  </sheetViews>
  <sheetFormatPr defaultColWidth="9.00390625" defaultRowHeight="12.75"/>
  <cols>
    <col min="1" max="1" width="37.875" style="0" customWidth="1"/>
    <col min="2" max="2" width="14.125" style="0" customWidth="1"/>
    <col min="3" max="5" width="14.25390625" style="0" customWidth="1"/>
    <col min="6" max="6" width="15.375" style="0" customWidth="1"/>
    <col min="7" max="8" width="0" style="0" hidden="1" customWidth="1"/>
    <col min="10" max="10" width="11.75390625" style="0" customWidth="1"/>
  </cols>
  <sheetData>
    <row r="1" ht="12.75">
      <c r="A1" s="1" t="s">
        <v>0</v>
      </c>
    </row>
    <row r="2" ht="12.75">
      <c r="A2" t="s">
        <v>1</v>
      </c>
    </row>
    <row r="3" ht="18">
      <c r="A3" s="2" t="s">
        <v>63</v>
      </c>
    </row>
    <row r="4" spans="1:7" ht="16.5" customHeight="1">
      <c r="A4" s="1" t="s">
        <v>2</v>
      </c>
      <c r="B4" s="71" t="s">
        <v>3</v>
      </c>
      <c r="C4" s="71"/>
      <c r="D4" s="71"/>
      <c r="E4" s="71"/>
      <c r="F4" s="71"/>
      <c r="G4" s="71"/>
    </row>
    <row r="5" spans="1:8" ht="12.75">
      <c r="A5" s="4"/>
      <c r="B5" s="3" t="s">
        <v>4</v>
      </c>
      <c r="C5" s="3" t="s">
        <v>5</v>
      </c>
      <c r="D5" s="3" t="s">
        <v>5</v>
      </c>
      <c r="E5" s="3" t="s">
        <v>5</v>
      </c>
      <c r="F5" s="3" t="s">
        <v>6</v>
      </c>
      <c r="G5" s="3" t="s">
        <v>7</v>
      </c>
      <c r="H5" s="5" t="s">
        <v>8</v>
      </c>
    </row>
    <row r="6" spans="1:8" ht="12.75">
      <c r="A6" s="4"/>
      <c r="B6" s="3"/>
      <c r="C6" s="3" t="s">
        <v>9</v>
      </c>
      <c r="D6" s="3" t="s">
        <v>10</v>
      </c>
      <c r="E6" s="3" t="s">
        <v>11</v>
      </c>
      <c r="F6" s="3" t="s">
        <v>12</v>
      </c>
      <c r="G6" s="3"/>
      <c r="H6" s="4"/>
    </row>
    <row r="8" spans="1:10" ht="18">
      <c r="A8" s="6" t="s">
        <v>13</v>
      </c>
      <c r="B8" s="6">
        <f>B11+B13+B19+B25+B21+B23</f>
        <v>8772</v>
      </c>
      <c r="C8" s="6">
        <f>C11+C13+C19+C25+C21+C23</f>
        <v>4</v>
      </c>
      <c r="D8" s="6">
        <f>D11+D13+D19+D25+D21+D23</f>
        <v>0</v>
      </c>
      <c r="E8" s="6">
        <f>E11+E13+E19+E25+E21+E23</f>
        <v>0</v>
      </c>
      <c r="F8" s="6">
        <f>SUM(B8:E8)</f>
        <v>8776</v>
      </c>
      <c r="G8" s="7">
        <f>G11+G13+G19+G25+G21</f>
        <v>0</v>
      </c>
      <c r="H8" s="8">
        <f>G8/F8*100</f>
        <v>0</v>
      </c>
      <c r="J8" s="1"/>
    </row>
    <row r="9" spans="1:8" ht="12.75">
      <c r="A9" s="9" t="s">
        <v>14</v>
      </c>
      <c r="B9" s="10"/>
      <c r="C9" s="4"/>
      <c r="D9" s="4"/>
      <c r="E9" s="4"/>
      <c r="F9" s="4"/>
      <c r="G9" s="10"/>
      <c r="H9" s="4"/>
    </row>
    <row r="10" spans="1:8" ht="8.25" customHeight="1">
      <c r="A10" s="4"/>
      <c r="B10" s="10"/>
      <c r="C10" s="4"/>
      <c r="D10" s="4"/>
      <c r="E10" s="4"/>
      <c r="F10" s="4"/>
      <c r="G10" s="10"/>
      <c r="H10" s="4"/>
    </row>
    <row r="11" spans="1:9" ht="15.75">
      <c r="A11" s="11" t="s">
        <v>15</v>
      </c>
      <c r="B11" s="12">
        <v>350</v>
      </c>
      <c r="C11" s="12">
        <v>0</v>
      </c>
      <c r="D11" s="12">
        <v>0</v>
      </c>
      <c r="E11" s="12">
        <v>0</v>
      </c>
      <c r="F11" s="11">
        <f>SUM(B11:E11)</f>
        <v>350</v>
      </c>
      <c r="G11" s="13">
        <v>0</v>
      </c>
      <c r="H11" s="8">
        <f>G11/F11*100</f>
        <v>0</v>
      </c>
      <c r="I11" s="4"/>
    </row>
    <row r="12" spans="2:9" ht="10.5" customHeight="1">
      <c r="B12" s="14"/>
      <c r="G12" s="14"/>
      <c r="I12" s="4"/>
    </row>
    <row r="13" spans="1:8" ht="18" customHeight="1">
      <c r="A13" s="15" t="s">
        <v>16</v>
      </c>
      <c r="B13" s="16">
        <f>SUM(B14:B17)</f>
        <v>540</v>
      </c>
      <c r="C13" s="16">
        <f>SUM(C14:C17)</f>
        <v>0</v>
      </c>
      <c r="D13" s="15">
        <f>SUM(D14:D17)</f>
        <v>0</v>
      </c>
      <c r="E13" s="17">
        <f>SUM(E14:E17)</f>
        <v>0</v>
      </c>
      <c r="F13" s="16">
        <f>SUM(B13:E13)</f>
        <v>540</v>
      </c>
      <c r="G13" s="18">
        <f>SUM(G14:G17)</f>
        <v>0</v>
      </c>
      <c r="H13" s="8">
        <f>G13/F13*100</f>
        <v>0</v>
      </c>
    </row>
    <row r="14" spans="1:8" ht="15.75">
      <c r="A14" s="19" t="s">
        <v>17</v>
      </c>
      <c r="B14" s="20">
        <v>110</v>
      </c>
      <c r="C14" s="20">
        <v>0</v>
      </c>
      <c r="D14" s="21">
        <v>0</v>
      </c>
      <c r="E14" s="20">
        <v>0</v>
      </c>
      <c r="F14" s="22">
        <f>SUM(B14:E14)</f>
        <v>110</v>
      </c>
      <c r="G14" s="23">
        <v>0</v>
      </c>
      <c r="H14" s="8">
        <f>G14/F14*100</f>
        <v>0</v>
      </c>
    </row>
    <row r="15" spans="1:8" ht="15.75">
      <c r="A15" s="19" t="s">
        <v>18</v>
      </c>
      <c r="B15" s="24">
        <v>417</v>
      </c>
      <c r="C15" s="21">
        <v>0</v>
      </c>
      <c r="D15" s="21">
        <v>0</v>
      </c>
      <c r="E15" s="24">
        <v>0</v>
      </c>
      <c r="F15" s="19">
        <f>SUM(B15:E15)</f>
        <v>417</v>
      </c>
      <c r="G15" s="23">
        <v>0</v>
      </c>
      <c r="H15" s="8">
        <f>G15/B15*100</f>
        <v>0</v>
      </c>
    </row>
    <row r="16" spans="1:8" ht="15.75">
      <c r="A16" s="19" t="s">
        <v>19</v>
      </c>
      <c r="B16" s="24">
        <v>0</v>
      </c>
      <c r="C16" s="21">
        <v>0</v>
      </c>
      <c r="D16" s="21">
        <v>0</v>
      </c>
      <c r="E16" s="24">
        <v>0</v>
      </c>
      <c r="F16" s="19">
        <f>SUM(B16:E16)</f>
        <v>0</v>
      </c>
      <c r="G16" s="23">
        <v>0</v>
      </c>
      <c r="H16" s="8" t="e">
        <f>G16/F16*100</f>
        <v>#DIV/0!</v>
      </c>
    </row>
    <row r="17" spans="1:8" ht="15.75">
      <c r="A17" s="25" t="s">
        <v>20</v>
      </c>
      <c r="B17" s="26">
        <v>13</v>
      </c>
      <c r="C17" s="27">
        <v>0</v>
      </c>
      <c r="D17" s="27">
        <v>0</v>
      </c>
      <c r="E17" s="26">
        <v>0</v>
      </c>
      <c r="F17" s="25">
        <f>SUM(B17:E17)</f>
        <v>13</v>
      </c>
      <c r="G17" s="28">
        <v>0</v>
      </c>
      <c r="H17" s="8">
        <f>G17/F17*100</f>
        <v>0</v>
      </c>
    </row>
    <row r="18" spans="2:7" ht="9" customHeight="1">
      <c r="B18" s="14"/>
      <c r="G18" s="29"/>
    </row>
    <row r="19" spans="1:8" ht="15.75">
      <c r="A19" s="11" t="s">
        <v>21</v>
      </c>
      <c r="B19" s="12">
        <v>735</v>
      </c>
      <c r="C19" s="12">
        <v>0</v>
      </c>
      <c r="D19" s="12">
        <v>0</v>
      </c>
      <c r="E19" s="12">
        <v>0</v>
      </c>
      <c r="F19" s="11">
        <f>SUM(B19:E19)</f>
        <v>735</v>
      </c>
      <c r="G19" s="13">
        <v>0</v>
      </c>
      <c r="H19" s="8">
        <f>G19/F19*100</f>
        <v>0</v>
      </c>
    </row>
    <row r="20" spans="2:7" ht="14.25" customHeight="1">
      <c r="B20" s="14"/>
      <c r="G20" s="29"/>
    </row>
    <row r="21" spans="1:8" ht="15.75">
      <c r="A21" s="11" t="s">
        <v>22</v>
      </c>
      <c r="B21" s="12">
        <v>134</v>
      </c>
      <c r="C21" s="12">
        <v>4</v>
      </c>
      <c r="D21" s="12">
        <v>0</v>
      </c>
      <c r="E21" s="12">
        <v>0</v>
      </c>
      <c r="F21" s="11">
        <f>SUM(B21:E21)</f>
        <v>138</v>
      </c>
      <c r="G21" s="13">
        <v>0</v>
      </c>
      <c r="H21" s="8">
        <f>G21/F21*100</f>
        <v>0</v>
      </c>
    </row>
    <row r="22" spans="1:8" ht="15.75">
      <c r="A22" s="8"/>
      <c r="B22" s="30"/>
      <c r="C22" s="30"/>
      <c r="D22" s="30"/>
      <c r="E22" s="30"/>
      <c r="F22" s="8"/>
      <c r="G22" s="8"/>
      <c r="H22" s="8"/>
    </row>
    <row r="23" spans="1:8" ht="15.75">
      <c r="A23" s="11" t="s">
        <v>23</v>
      </c>
      <c r="B23" s="12">
        <v>6230</v>
      </c>
      <c r="C23" s="12">
        <v>0</v>
      </c>
      <c r="D23" s="12">
        <v>0</v>
      </c>
      <c r="E23" s="12">
        <v>0</v>
      </c>
      <c r="F23" s="11">
        <f>SUM(B23:E23)</f>
        <v>6230</v>
      </c>
      <c r="G23" s="8"/>
      <c r="H23" s="8"/>
    </row>
    <row r="24" spans="1:8" ht="14.25" customHeight="1">
      <c r="A24" s="8"/>
      <c r="B24" s="8"/>
      <c r="C24" s="8"/>
      <c r="D24" s="8"/>
      <c r="E24" s="8"/>
      <c r="F24" s="8"/>
      <c r="G24" s="8"/>
      <c r="H24" s="8"/>
    </row>
    <row r="25" spans="1:8" ht="15.75">
      <c r="A25" s="15" t="s">
        <v>24</v>
      </c>
      <c r="B25" s="31">
        <f>SUM(B26:B33)</f>
        <v>783</v>
      </c>
      <c r="C25" s="15">
        <f>C26+C27+C28+C29+C30+C31+C32+C33</f>
        <v>0</v>
      </c>
      <c r="D25" s="31">
        <f>SUM(D26:D32)</f>
        <v>0</v>
      </c>
      <c r="E25" s="15">
        <f>SUM(E26:E32)</f>
        <v>0</v>
      </c>
      <c r="F25" s="32">
        <f aca="true" t="shared" si="0" ref="F25:F31">SUM(B25:E25)</f>
        <v>783</v>
      </c>
      <c r="G25" s="18">
        <v>0</v>
      </c>
      <c r="H25" s="8">
        <f aca="true" t="shared" si="1" ref="H25:H32">G25/F25*100</f>
        <v>0</v>
      </c>
    </row>
    <row r="26" spans="1:8" ht="15.75">
      <c r="A26" s="33" t="s">
        <v>25</v>
      </c>
      <c r="B26" s="34">
        <v>291</v>
      </c>
      <c r="C26" s="34">
        <v>0</v>
      </c>
      <c r="D26" s="34">
        <v>0</v>
      </c>
      <c r="E26" s="34">
        <v>0</v>
      </c>
      <c r="F26" s="33">
        <f t="shared" si="0"/>
        <v>291</v>
      </c>
      <c r="G26" s="23">
        <v>0</v>
      </c>
      <c r="H26" s="8">
        <f t="shared" si="1"/>
        <v>0</v>
      </c>
    </row>
    <row r="27" spans="1:8" ht="15.75">
      <c r="A27" s="35" t="s">
        <v>26</v>
      </c>
      <c r="B27" s="36">
        <v>9</v>
      </c>
      <c r="C27" s="36">
        <v>0</v>
      </c>
      <c r="D27" s="36">
        <v>0</v>
      </c>
      <c r="E27" s="36">
        <v>0</v>
      </c>
      <c r="F27" s="35">
        <f t="shared" si="0"/>
        <v>9</v>
      </c>
      <c r="G27" s="23">
        <v>0</v>
      </c>
      <c r="H27" s="8">
        <f t="shared" si="1"/>
        <v>0</v>
      </c>
    </row>
    <row r="28" spans="1:10" ht="15.75">
      <c r="A28" s="35" t="s">
        <v>27</v>
      </c>
      <c r="B28" s="36">
        <v>2</v>
      </c>
      <c r="C28" s="36">
        <v>0</v>
      </c>
      <c r="D28" s="36">
        <v>0</v>
      </c>
      <c r="E28" s="36">
        <v>0</v>
      </c>
      <c r="F28" s="35">
        <f t="shared" si="0"/>
        <v>2</v>
      </c>
      <c r="G28" s="23">
        <v>0</v>
      </c>
      <c r="H28" s="8">
        <f t="shared" si="1"/>
        <v>0</v>
      </c>
      <c r="I28" s="4"/>
      <c r="J28" s="4"/>
    </row>
    <row r="29" spans="1:10" ht="15.75">
      <c r="A29" s="35" t="s">
        <v>28</v>
      </c>
      <c r="B29" s="36">
        <v>197</v>
      </c>
      <c r="C29" s="36">
        <v>0</v>
      </c>
      <c r="D29" s="36">
        <v>0</v>
      </c>
      <c r="E29" s="36">
        <v>0</v>
      </c>
      <c r="F29" s="35">
        <f t="shared" si="0"/>
        <v>197</v>
      </c>
      <c r="G29" s="23">
        <v>0</v>
      </c>
      <c r="H29" s="8">
        <f t="shared" si="1"/>
        <v>0</v>
      </c>
      <c r="I29" s="4"/>
      <c r="J29" s="4"/>
    </row>
    <row r="30" spans="1:10" ht="15.75">
      <c r="A30" s="35" t="s">
        <v>29</v>
      </c>
      <c r="B30" s="36">
        <v>110</v>
      </c>
      <c r="C30" s="36">
        <v>0</v>
      </c>
      <c r="D30" s="36">
        <v>0</v>
      </c>
      <c r="E30" s="36">
        <v>0</v>
      </c>
      <c r="F30" s="35">
        <f t="shared" si="0"/>
        <v>110</v>
      </c>
      <c r="G30" s="23">
        <v>0</v>
      </c>
      <c r="H30" s="8">
        <f t="shared" si="1"/>
        <v>0</v>
      </c>
      <c r="I30" s="4"/>
      <c r="J30" s="4"/>
    </row>
    <row r="31" spans="1:8" ht="15.75">
      <c r="A31" s="37" t="s">
        <v>30</v>
      </c>
      <c r="B31" s="36">
        <v>59</v>
      </c>
      <c r="C31" s="38">
        <v>0</v>
      </c>
      <c r="D31" s="38">
        <v>0</v>
      </c>
      <c r="E31" s="38">
        <v>0</v>
      </c>
      <c r="F31" s="35">
        <f t="shared" si="0"/>
        <v>59</v>
      </c>
      <c r="G31" s="23">
        <v>0</v>
      </c>
      <c r="H31" s="8">
        <f t="shared" si="1"/>
        <v>0</v>
      </c>
    </row>
    <row r="32" spans="1:8" ht="15.75">
      <c r="A32" s="35" t="s">
        <v>31</v>
      </c>
      <c r="B32" s="36">
        <v>55</v>
      </c>
      <c r="C32" s="36">
        <v>0</v>
      </c>
      <c r="D32" s="36">
        <v>0</v>
      </c>
      <c r="E32" s="36">
        <v>0</v>
      </c>
      <c r="F32" s="35">
        <f>B32+C32</f>
        <v>55</v>
      </c>
      <c r="G32" s="28">
        <f>B32+C32</f>
        <v>55</v>
      </c>
      <c r="H32" s="8">
        <f t="shared" si="1"/>
        <v>100</v>
      </c>
    </row>
    <row r="33" spans="1:8" ht="15.75">
      <c r="A33" s="39" t="s">
        <v>32</v>
      </c>
      <c r="B33" s="40">
        <v>60</v>
      </c>
      <c r="C33" s="40">
        <v>0</v>
      </c>
      <c r="D33" s="40">
        <v>0</v>
      </c>
      <c r="E33" s="40">
        <v>0</v>
      </c>
      <c r="F33" s="41">
        <f>B33+C33+D33+E33</f>
        <v>60</v>
      </c>
      <c r="G33" s="42"/>
      <c r="H33" s="8"/>
    </row>
    <row r="34" spans="2:8" ht="9.75" customHeight="1">
      <c r="B34" s="14"/>
      <c r="G34" s="14"/>
      <c r="H34" s="43"/>
    </row>
    <row r="35" spans="1:8" ht="18">
      <c r="A35" s="44" t="s">
        <v>33</v>
      </c>
      <c r="B35" s="44">
        <f>B38+B40+B50+B45+B46</f>
        <v>8772</v>
      </c>
      <c r="C35" s="44">
        <f>C38+C40+C44+C50</f>
        <v>4</v>
      </c>
      <c r="D35" s="44">
        <v>0</v>
      </c>
      <c r="E35" s="44">
        <v>0</v>
      </c>
      <c r="F35" s="44">
        <f>F38+F40+F45+F46+F50</f>
        <v>8776</v>
      </c>
      <c r="G35" s="45" t="e">
        <f>G38+G40+#REF!+G50+G44</f>
        <v>#REF!</v>
      </c>
      <c r="H35" s="8" t="e">
        <f>G35/F35*100</f>
        <v>#REF!</v>
      </c>
    </row>
    <row r="36" spans="1:7" ht="12.75">
      <c r="A36" s="4" t="s">
        <v>14</v>
      </c>
      <c r="B36" s="10"/>
      <c r="C36" s="4"/>
      <c r="D36" s="4"/>
      <c r="E36" s="4"/>
      <c r="F36" s="4"/>
      <c r="G36" s="10"/>
    </row>
    <row r="37" spans="2:8" ht="9.75" customHeight="1">
      <c r="B37" s="14"/>
      <c r="G37" s="14"/>
      <c r="H37" s="8"/>
    </row>
    <row r="38" spans="1:8" ht="15.75">
      <c r="A38" s="11" t="s">
        <v>34</v>
      </c>
      <c r="B38" s="12">
        <v>350</v>
      </c>
      <c r="C38" s="12">
        <v>0</v>
      </c>
      <c r="D38" s="12">
        <v>0</v>
      </c>
      <c r="E38" s="12">
        <v>0</v>
      </c>
      <c r="F38" s="11">
        <f>SUM(B38:E38)</f>
        <v>350</v>
      </c>
      <c r="G38" s="13">
        <v>0</v>
      </c>
      <c r="H38" s="8">
        <f>G38/F38*100</f>
        <v>0</v>
      </c>
    </row>
    <row r="39" spans="2:8" ht="11.25" customHeight="1">
      <c r="B39" s="14"/>
      <c r="G39" s="29"/>
      <c r="H39" s="46"/>
    </row>
    <row r="40" spans="1:8" ht="15.75">
      <c r="A40" s="15" t="s">
        <v>35</v>
      </c>
      <c r="B40" s="31">
        <f>SUM(B41:B42)</f>
        <v>190</v>
      </c>
      <c r="C40" s="15">
        <f>SUM(C41:C42)</f>
        <v>0</v>
      </c>
      <c r="D40" s="31">
        <f>SUM(D41:D42)</f>
        <v>0</v>
      </c>
      <c r="E40" s="15">
        <f>SUM(E41:E42)</f>
        <v>0</v>
      </c>
      <c r="F40" s="32">
        <f>SUM(B40:E40)</f>
        <v>190</v>
      </c>
      <c r="G40" s="18">
        <v>0</v>
      </c>
      <c r="H40" s="8">
        <f>G40/F40*100</f>
        <v>0</v>
      </c>
    </row>
    <row r="41" spans="1:8" ht="15.75">
      <c r="A41" s="19" t="s">
        <v>36</v>
      </c>
      <c r="B41" s="24">
        <v>190</v>
      </c>
      <c r="C41" s="21">
        <v>0</v>
      </c>
      <c r="D41" s="24">
        <v>0</v>
      </c>
      <c r="E41" s="21">
        <v>0</v>
      </c>
      <c r="F41" s="23">
        <f>SUM(B41:E41)</f>
        <v>190</v>
      </c>
      <c r="G41" s="23">
        <v>0</v>
      </c>
      <c r="H41" s="8">
        <f>G41/F41*100</f>
        <v>0</v>
      </c>
    </row>
    <row r="42" spans="1:8" ht="15.75">
      <c r="A42" s="25" t="s">
        <v>37</v>
      </c>
      <c r="B42" s="26">
        <v>0</v>
      </c>
      <c r="C42" s="27">
        <v>0</v>
      </c>
      <c r="D42" s="26">
        <v>0</v>
      </c>
      <c r="E42" s="27">
        <v>0</v>
      </c>
      <c r="F42" s="28">
        <f>SUM(B42:E42)</f>
        <v>0</v>
      </c>
      <c r="G42" s="28">
        <v>0</v>
      </c>
      <c r="H42" s="8" t="e">
        <f>G42/F42*100</f>
        <v>#DIV/0!</v>
      </c>
    </row>
    <row r="43" spans="1:8" ht="14.25" customHeight="1">
      <c r="A43" s="42" t="s">
        <v>38</v>
      </c>
      <c r="B43" s="29"/>
      <c r="C43" s="42"/>
      <c r="D43" s="42"/>
      <c r="E43" s="42"/>
      <c r="F43" s="42"/>
      <c r="G43" s="29"/>
      <c r="H43" s="42"/>
    </row>
    <row r="44" spans="1:8" ht="15.75">
      <c r="A44" s="15" t="s">
        <v>39</v>
      </c>
      <c r="B44" s="32">
        <f>B45+B46</f>
        <v>0</v>
      </c>
      <c r="C44" s="31">
        <f>SUM(C45:C48)</f>
        <v>0</v>
      </c>
      <c r="D44" s="15">
        <f>SUM(D45:D48)</f>
        <v>0</v>
      </c>
      <c r="E44" s="31">
        <f>SUM(E45:E48)</f>
        <v>0</v>
      </c>
      <c r="F44" s="15">
        <f>SUM(B44:E44)</f>
        <v>0</v>
      </c>
      <c r="G44" s="32">
        <f>SUM(G45:G45)</f>
        <v>0</v>
      </c>
      <c r="H44" s="47" t="e">
        <f>G44/F44*100</f>
        <v>#DIV/0!</v>
      </c>
    </row>
    <row r="45" spans="1:8" ht="15.75">
      <c r="A45" s="19" t="s">
        <v>40</v>
      </c>
      <c r="B45" s="48">
        <v>0</v>
      </c>
      <c r="C45" s="49">
        <v>0</v>
      </c>
      <c r="D45" s="50">
        <v>0</v>
      </c>
      <c r="E45" s="49">
        <v>0</v>
      </c>
      <c r="F45" s="19">
        <f>SUM(B45:E45)</f>
        <v>0</v>
      </c>
      <c r="G45" s="23">
        <v>0</v>
      </c>
      <c r="H45" s="8" t="e">
        <f>G45/F45*100</f>
        <v>#DIV/0!</v>
      </c>
    </row>
    <row r="46" spans="1:8" ht="15.75">
      <c r="A46" s="19" t="s">
        <v>41</v>
      </c>
      <c r="B46" s="48">
        <v>0</v>
      </c>
      <c r="C46" s="49">
        <v>0</v>
      </c>
      <c r="D46" s="50">
        <v>0</v>
      </c>
      <c r="E46" s="49">
        <v>0</v>
      </c>
      <c r="F46" s="19">
        <f>B46+C46+D46+E46</f>
        <v>0</v>
      </c>
      <c r="G46" s="23"/>
      <c r="H46" s="8"/>
    </row>
    <row r="47" spans="1:8" ht="15.75">
      <c r="A47" s="19" t="s">
        <v>42</v>
      </c>
      <c r="B47" s="48">
        <v>170</v>
      </c>
      <c r="C47" s="49">
        <v>0</v>
      </c>
      <c r="D47" s="50">
        <v>0</v>
      </c>
      <c r="E47" s="49">
        <v>0</v>
      </c>
      <c r="F47" s="19">
        <f>SUM(B47:E47)</f>
        <v>170</v>
      </c>
      <c r="G47" s="23"/>
      <c r="H47" s="8"/>
    </row>
    <row r="48" spans="1:7" ht="14.25" customHeight="1">
      <c r="A48" s="51" t="s">
        <v>43</v>
      </c>
      <c r="B48" s="52">
        <v>170</v>
      </c>
      <c r="C48" s="53">
        <v>0</v>
      </c>
      <c r="D48" s="51">
        <v>0</v>
      </c>
      <c r="E48" s="53">
        <v>0</v>
      </c>
      <c r="F48" s="25">
        <f>SUM(B48:E48)</f>
        <v>170</v>
      </c>
      <c r="G48" s="28">
        <v>0</v>
      </c>
    </row>
    <row r="49" spans="1:7" ht="14.25" customHeight="1">
      <c r="A49" s="54"/>
      <c r="B49" s="14"/>
      <c r="G49" s="29"/>
    </row>
    <row r="50" spans="1:8" ht="15" customHeight="1">
      <c r="A50" s="15" t="s">
        <v>44</v>
      </c>
      <c r="B50" s="55">
        <f>SUM(B51:B54)</f>
        <v>8232</v>
      </c>
      <c r="C50" s="15">
        <f>C51+C52+C54</f>
        <v>4</v>
      </c>
      <c r="D50" s="31">
        <f>SUM(D51:D53)</f>
        <v>0</v>
      </c>
      <c r="E50" s="15">
        <f>SUM(E51:E53)</f>
        <v>0</v>
      </c>
      <c r="F50" s="32">
        <f>SUM(B50:E50)</f>
        <v>8236</v>
      </c>
      <c r="G50" s="18">
        <f>SUM(G51:G53)</f>
        <v>0</v>
      </c>
      <c r="H50" s="8">
        <f>G50/F50*100</f>
        <v>0</v>
      </c>
    </row>
    <row r="51" spans="1:8" ht="15.75">
      <c r="A51" s="33" t="s">
        <v>45</v>
      </c>
      <c r="B51" s="34">
        <v>1808</v>
      </c>
      <c r="C51" s="34">
        <v>0</v>
      </c>
      <c r="D51" s="34">
        <v>0</v>
      </c>
      <c r="E51" s="34">
        <v>0</v>
      </c>
      <c r="F51" s="33">
        <f>SUM(B51:E51)</f>
        <v>1808</v>
      </c>
      <c r="G51" s="23">
        <v>0</v>
      </c>
      <c r="H51" s="8">
        <f>G51/F51*100</f>
        <v>0</v>
      </c>
    </row>
    <row r="52" spans="1:8" ht="15.75">
      <c r="A52" s="35" t="s">
        <v>46</v>
      </c>
      <c r="B52" s="36">
        <v>134</v>
      </c>
      <c r="C52" s="36">
        <v>4</v>
      </c>
      <c r="D52" s="36">
        <v>0</v>
      </c>
      <c r="E52" s="36">
        <v>0</v>
      </c>
      <c r="F52" s="35">
        <f>SUM(B52:E52)</f>
        <v>138</v>
      </c>
      <c r="G52" s="23">
        <v>0</v>
      </c>
      <c r="H52" s="8">
        <f>G52/F52*100</f>
        <v>0</v>
      </c>
    </row>
    <row r="53" spans="1:8" ht="15.75" hidden="1">
      <c r="A53" s="56" t="s">
        <v>47</v>
      </c>
      <c r="B53" s="57">
        <v>0</v>
      </c>
      <c r="C53" s="56">
        <v>0</v>
      </c>
      <c r="D53" s="56">
        <v>0</v>
      </c>
      <c r="E53" s="56">
        <v>0</v>
      </c>
      <c r="F53" s="56">
        <v>0</v>
      </c>
      <c r="G53" s="58">
        <v>0</v>
      </c>
      <c r="H53" s="8" t="e">
        <f>G53/F53*100</f>
        <v>#DIV/0!</v>
      </c>
    </row>
    <row r="54" spans="1:8" ht="15.75">
      <c r="A54" s="41" t="s">
        <v>48</v>
      </c>
      <c r="B54" s="59">
        <v>6290</v>
      </c>
      <c r="C54" s="41">
        <v>0</v>
      </c>
      <c r="D54" s="41">
        <v>0</v>
      </c>
      <c r="E54" s="41">
        <v>0</v>
      </c>
      <c r="F54" s="41">
        <f>B54+C54+D54+E54</f>
        <v>6290</v>
      </c>
      <c r="G54" s="29"/>
      <c r="H54" s="8"/>
    </row>
    <row r="55" spans="1:8" ht="12.75">
      <c r="A55" s="4"/>
      <c r="B55" s="10"/>
      <c r="C55" s="4"/>
      <c r="D55" s="4"/>
      <c r="E55" s="4"/>
      <c r="F55" s="4"/>
      <c r="G55" s="29"/>
      <c r="H55" s="4"/>
    </row>
    <row r="56" spans="1:8" ht="18">
      <c r="A56" s="60" t="s">
        <v>49</v>
      </c>
      <c r="B56" s="60">
        <f aca="true" t="shared" si="2" ref="B56:G56">B35-B8</f>
        <v>0</v>
      </c>
      <c r="C56" s="60">
        <f t="shared" si="2"/>
        <v>0</v>
      </c>
      <c r="D56" s="60">
        <f t="shared" si="2"/>
        <v>0</v>
      </c>
      <c r="E56" s="60">
        <f t="shared" si="2"/>
        <v>0</v>
      </c>
      <c r="F56" s="60">
        <f t="shared" si="2"/>
        <v>0</v>
      </c>
      <c r="G56" s="61" t="e">
        <f t="shared" si="2"/>
        <v>#REF!</v>
      </c>
      <c r="H56" s="8" t="e">
        <f>G56/F56*100</f>
        <v>#REF!</v>
      </c>
    </row>
    <row r="57" spans="1:8" ht="18">
      <c r="A57" s="62"/>
      <c r="B57" s="62"/>
      <c r="C57" s="62"/>
      <c r="D57" s="62"/>
      <c r="E57" s="62"/>
      <c r="F57" s="62"/>
      <c r="G57" s="61"/>
      <c r="H57" s="8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9" ht="50.25" customHeight="1">
      <c r="A59" s="63" t="s">
        <v>50</v>
      </c>
      <c r="B59" s="64" t="s">
        <v>51</v>
      </c>
      <c r="C59" s="64" t="s">
        <v>52</v>
      </c>
      <c r="D59" s="65" t="s">
        <v>53</v>
      </c>
      <c r="E59" s="65" t="s">
        <v>54</v>
      </c>
      <c r="F59" s="65" t="s">
        <v>55</v>
      </c>
      <c r="G59" s="66"/>
      <c r="H59" s="4"/>
      <c r="I59" s="64" t="s">
        <v>56</v>
      </c>
    </row>
    <row r="60" spans="1:9" ht="15.75">
      <c r="A60" s="67" t="s">
        <v>57</v>
      </c>
      <c r="B60" s="24">
        <v>98</v>
      </c>
      <c r="C60" s="21">
        <v>0</v>
      </c>
      <c r="D60" s="21">
        <v>0</v>
      </c>
      <c r="E60" s="24">
        <v>0</v>
      </c>
      <c r="F60" s="68">
        <v>0</v>
      </c>
      <c r="G60" s="30"/>
      <c r="H60" s="8"/>
      <c r="I60" s="69">
        <f>B60+C60-D60-E60-F60</f>
        <v>98</v>
      </c>
    </row>
    <row r="61" spans="1:9" ht="15.75">
      <c r="A61" s="67" t="s">
        <v>58</v>
      </c>
      <c r="B61" s="24">
        <v>331</v>
      </c>
      <c r="C61" s="21">
        <v>340</v>
      </c>
      <c r="D61" s="21">
        <v>170</v>
      </c>
      <c r="E61" s="24">
        <v>0</v>
      </c>
      <c r="F61" s="21">
        <v>0</v>
      </c>
      <c r="G61" s="30"/>
      <c r="H61" s="8"/>
      <c r="I61" s="19">
        <f>B61+C61-D61-E61-F61</f>
        <v>501</v>
      </c>
    </row>
    <row r="62" spans="1:9" ht="15.75">
      <c r="A62" s="70" t="s">
        <v>59</v>
      </c>
      <c r="B62" s="26">
        <v>0</v>
      </c>
      <c r="C62" s="27">
        <v>0</v>
      </c>
      <c r="D62" s="27">
        <v>170</v>
      </c>
      <c r="E62" s="26">
        <v>0</v>
      </c>
      <c r="F62" s="27">
        <v>0</v>
      </c>
      <c r="G62" s="30"/>
      <c r="H62" s="8"/>
      <c r="I62" s="25">
        <v>0</v>
      </c>
    </row>
    <row r="63" spans="2:7" ht="12.75">
      <c r="B63" s="42"/>
      <c r="C63" s="42"/>
      <c r="D63" s="42"/>
      <c r="E63" s="42"/>
      <c r="F63" s="42"/>
      <c r="G63" s="49"/>
    </row>
    <row r="64" spans="1:8" ht="15.75">
      <c r="A64" s="4" t="s">
        <v>64</v>
      </c>
      <c r="B64" s="4" t="s">
        <v>60</v>
      </c>
      <c r="E64" t="s">
        <v>61</v>
      </c>
      <c r="G64" s="30"/>
      <c r="H64" s="8"/>
    </row>
    <row r="65" spans="5:8" ht="15.75">
      <c r="E65" t="s">
        <v>62</v>
      </c>
      <c r="G65" s="30"/>
      <c r="H65" s="8"/>
    </row>
    <row r="67" ht="12.75">
      <c r="A67" t="s">
        <v>65</v>
      </c>
    </row>
  </sheetData>
  <sheetProtection selectLockedCells="1" selectUnlockedCells="1"/>
  <mergeCells count="1">
    <mergeCell ref="B4:G4"/>
  </mergeCells>
  <printOptions/>
  <pageMargins left="1.1020833333333333" right="0.43333333333333335" top="0.7875" bottom="0.78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Donatova</dc:creator>
  <cp:keywords/>
  <dc:description/>
  <cp:lastModifiedBy>Donatova</cp:lastModifiedBy>
  <dcterms:created xsi:type="dcterms:W3CDTF">2021-05-12T09:28:20Z</dcterms:created>
  <dcterms:modified xsi:type="dcterms:W3CDTF">2022-07-11T07:35:28Z</dcterms:modified>
  <cp:category/>
  <cp:version/>
  <cp:contentType/>
  <cp:contentStatus/>
</cp:coreProperties>
</file>